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abhishek/Library/Containers/com.microsoft.Excel/Data/Desktop/Imp docs/Anubha/GXG/Interaction_paper/"/>
    </mc:Choice>
  </mc:AlternateContent>
  <xr:revisionPtr revIDLastSave="0" documentId="13_ncr:1_{349ECE5C-C1E4-4F46-85A9-4B47633CECAC}" xr6:coauthVersionLast="36" xr6:coauthVersionMax="36" xr10:uidLastSave="{00000000-0000-0000-0000-000000000000}"/>
  <bookViews>
    <workbookView xWindow="0" yWindow="0" windowWidth="33600" windowHeight="21000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8" i="1" l="1"/>
  <c r="H74" i="1"/>
  <c r="H73" i="1"/>
  <c r="H69" i="1"/>
  <c r="H67" i="1"/>
  <c r="H66" i="1"/>
  <c r="H56" i="1"/>
  <c r="H54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21" i="1"/>
  <c r="H8" i="1"/>
  <c r="H6" i="1"/>
  <c r="H4" i="1"/>
</calcChain>
</file>

<file path=xl/sharedStrings.xml><?xml version="1.0" encoding="utf-8"?>
<sst xmlns="http://schemas.openxmlformats.org/spreadsheetml/2006/main" count="440" uniqueCount="202">
  <si>
    <t>Chr</t>
  </si>
  <si>
    <t>EA</t>
  </si>
  <si>
    <t>Interaction effect (OR)</t>
  </si>
  <si>
    <t>rs72856504</t>
  </si>
  <si>
    <t>C</t>
  </si>
  <si>
    <t>rs115087983</t>
  </si>
  <si>
    <t>T</t>
  </si>
  <si>
    <t>rs528424916</t>
  </si>
  <si>
    <t>rs4019381</t>
  </si>
  <si>
    <t>PTPRN2</t>
  </si>
  <si>
    <t>rs12275123</t>
  </si>
  <si>
    <t>A</t>
  </si>
  <si>
    <t>rs73128214</t>
  </si>
  <si>
    <t>FMN2</t>
  </si>
  <si>
    <t>rs75902892</t>
  </si>
  <si>
    <t>rs72852605</t>
  </si>
  <si>
    <t>LRP1B</t>
  </si>
  <si>
    <t>rs35353526</t>
  </si>
  <si>
    <t>rs142678052</t>
  </si>
  <si>
    <t>Adiposity</t>
  </si>
  <si>
    <t>rs17081444</t>
  </si>
  <si>
    <t>rs12864326</t>
  </si>
  <si>
    <t>rs11840219</t>
  </si>
  <si>
    <t>rs78551630</t>
  </si>
  <si>
    <t>LRRC72</t>
  </si>
  <si>
    <t>rs1980911</t>
  </si>
  <si>
    <t>rs12584741</t>
  </si>
  <si>
    <t>rs148367517</t>
  </si>
  <si>
    <t>rs112659977</t>
  </si>
  <si>
    <t>SUPT16H</t>
  </si>
  <si>
    <t>rs12584778</t>
  </si>
  <si>
    <t>rs744904</t>
  </si>
  <si>
    <t>G</t>
  </si>
  <si>
    <t>rs13067009</t>
  </si>
  <si>
    <t>LNCSRLR</t>
  </si>
  <si>
    <t>rs34786298</t>
  </si>
  <si>
    <t>rs75224024</t>
  </si>
  <si>
    <t>LRRC15</t>
  </si>
  <si>
    <t>rs71300369</t>
  </si>
  <si>
    <t>rs35905574</t>
  </si>
  <si>
    <t>rs71300358</t>
  </si>
  <si>
    <t>rs113382150</t>
  </si>
  <si>
    <t>rs113636321</t>
  </si>
  <si>
    <t>rs115130525</t>
  </si>
  <si>
    <t>SMG1P7</t>
  </si>
  <si>
    <t>rs71300359</t>
  </si>
  <si>
    <t>rs34018</t>
  </si>
  <si>
    <t>FGF1</t>
  </si>
  <si>
    <t>rs34019</t>
  </si>
  <si>
    <t>rs144937507</t>
  </si>
  <si>
    <t>TENM4</t>
  </si>
  <si>
    <t>rs58980923</t>
  </si>
  <si>
    <t>LDAH</t>
  </si>
  <si>
    <t>rs200360096</t>
  </si>
  <si>
    <t>ARHGAP26</t>
  </si>
  <si>
    <t>rs16987997</t>
  </si>
  <si>
    <t>rs62122119</t>
  </si>
  <si>
    <t>rs12475848</t>
  </si>
  <si>
    <t>rs12473025</t>
  </si>
  <si>
    <t>rs35487064</t>
  </si>
  <si>
    <t>rs117902895</t>
  </si>
  <si>
    <t>rs1832444</t>
  </si>
  <si>
    <t>rs11923816</t>
  </si>
  <si>
    <t>CPNE4</t>
  </si>
  <si>
    <t>rs34389755</t>
  </si>
  <si>
    <t>PLCB4</t>
  </si>
  <si>
    <t>rs10934976</t>
  </si>
  <si>
    <t>rs10517942</t>
  </si>
  <si>
    <t>rs79230986</t>
  </si>
  <si>
    <t>rs7649716</t>
  </si>
  <si>
    <t>rs75256389</t>
  </si>
  <si>
    <t>SNAP25-AS1</t>
  </si>
  <si>
    <t>rs194231</t>
  </si>
  <si>
    <t>Dyslipidemia</t>
  </si>
  <si>
    <t>rs79489058</t>
  </si>
  <si>
    <t>CHN2</t>
  </si>
  <si>
    <t>rs117388851</t>
  </si>
  <si>
    <t>rs78780105</t>
  </si>
  <si>
    <t>rs118152194</t>
  </si>
  <si>
    <t>rs6972140</t>
  </si>
  <si>
    <t>rs117282983</t>
  </si>
  <si>
    <t>rs116682286</t>
  </si>
  <si>
    <t>rs77810474</t>
  </si>
  <si>
    <t>rs142170904</t>
  </si>
  <si>
    <t>rs72919332</t>
  </si>
  <si>
    <t>Mix</t>
  </si>
  <si>
    <t>rs72485359</t>
  </si>
  <si>
    <t>rs62520574</t>
  </si>
  <si>
    <t>rs62520573</t>
  </si>
  <si>
    <t>rs12054399</t>
  </si>
  <si>
    <t>SOX2-OT</t>
  </si>
  <si>
    <t>rs4326119</t>
  </si>
  <si>
    <t>IQGAP2</t>
  </si>
  <si>
    <t>rs12476158</t>
  </si>
  <si>
    <t>ADD2</t>
  </si>
  <si>
    <t>rs608862</t>
  </si>
  <si>
    <t>TTC39B</t>
  </si>
  <si>
    <t>rs138332936</t>
  </si>
  <si>
    <t>rs58567301</t>
  </si>
  <si>
    <t>rs12273350</t>
  </si>
  <si>
    <t>PKNOX2</t>
  </si>
  <si>
    <t>Nearest gene</t>
  </si>
  <si>
    <t>LINC00457</t>
  </si>
  <si>
    <t>LINC01609</t>
  </si>
  <si>
    <t>LOC101928944</t>
  </si>
  <si>
    <t>ST8SIA4</t>
  </si>
  <si>
    <t>LINC02188</t>
  </si>
  <si>
    <t>CCNY</t>
  </si>
  <si>
    <t>MIR4465</t>
  </si>
  <si>
    <t>SPOCK3</t>
  </si>
  <si>
    <t>PTPRT</t>
  </si>
  <si>
    <t>FGF18</t>
  </si>
  <si>
    <t>TSG1</t>
  </si>
  <si>
    <t>HIPK3</t>
  </si>
  <si>
    <t>IFNGR1</t>
  </si>
  <si>
    <t>IFITM3</t>
  </si>
  <si>
    <t>UTRN</t>
  </si>
  <si>
    <t>ZNRF4</t>
  </si>
  <si>
    <t>LOC105369443</t>
  </si>
  <si>
    <t>Interaction p-value</t>
  </si>
  <si>
    <t>HOPX</t>
  </si>
  <si>
    <t>TGFA/ADD2</t>
  </si>
  <si>
    <t>Insulin action</t>
  </si>
  <si>
    <t>Insulin secretion 2</t>
  </si>
  <si>
    <t>Insulin secretion 1</t>
  </si>
  <si>
    <t>Partitioned polygenic score (pPS)</t>
  </si>
  <si>
    <t>Polygenic score (PS) for T2D</t>
  </si>
  <si>
    <t>NEA</t>
  </si>
  <si>
    <t>Variant ID*</t>
  </si>
  <si>
    <t>(T2D = Type 2 diabetes; Chr = Chromosome; EA = Effect allele; OR = Odds ratio)</t>
  </si>
  <si>
    <t>*All variants at a locus, including those in LD, have been listed</t>
  </si>
  <si>
    <t>Overall polygenic score</t>
  </si>
  <si>
    <r>
      <t>1.79 x 10</t>
    </r>
    <r>
      <rPr>
        <vertAlign val="superscript"/>
        <sz val="12"/>
        <color rgb="FF000000"/>
        <rFont val="Times New Roman"/>
        <family val="1"/>
      </rPr>
      <t>-6</t>
    </r>
  </si>
  <si>
    <r>
      <t>2.44 x 10</t>
    </r>
    <r>
      <rPr>
        <vertAlign val="superscript"/>
        <sz val="12"/>
        <color rgb="FF000000"/>
        <rFont val="Times New Roman"/>
        <family val="1"/>
      </rPr>
      <t>-6</t>
    </r>
  </si>
  <si>
    <r>
      <t>3.61 x 10</t>
    </r>
    <r>
      <rPr>
        <vertAlign val="superscript"/>
        <sz val="12"/>
        <color rgb="FF000000"/>
        <rFont val="Times New Roman"/>
        <family val="1"/>
      </rPr>
      <t>-6</t>
    </r>
  </si>
  <si>
    <r>
      <t>3.87 x 10</t>
    </r>
    <r>
      <rPr>
        <vertAlign val="superscript"/>
        <sz val="12"/>
        <color rgb="FF000000"/>
        <rFont val="Times New Roman"/>
        <family val="1"/>
      </rPr>
      <t>-6</t>
    </r>
  </si>
  <si>
    <r>
      <t>4.29 x 10</t>
    </r>
    <r>
      <rPr>
        <vertAlign val="superscript"/>
        <sz val="12"/>
        <color rgb="FF000000"/>
        <rFont val="Times New Roman"/>
        <family val="1"/>
      </rPr>
      <t>-6</t>
    </r>
  </si>
  <si>
    <r>
      <t>4.30 x 10</t>
    </r>
    <r>
      <rPr>
        <vertAlign val="superscript"/>
        <sz val="12"/>
        <color rgb="FF000000"/>
        <rFont val="Times New Roman"/>
        <family val="1"/>
      </rPr>
      <t>-6</t>
    </r>
  </si>
  <si>
    <r>
      <t>4.96 x 10</t>
    </r>
    <r>
      <rPr>
        <vertAlign val="superscript"/>
        <sz val="12"/>
        <color rgb="FF000000"/>
        <rFont val="Times New Roman"/>
        <family val="1"/>
      </rPr>
      <t>-6</t>
    </r>
  </si>
  <si>
    <r>
      <t>5.56 x 10</t>
    </r>
    <r>
      <rPr>
        <vertAlign val="superscript"/>
        <sz val="12"/>
        <color rgb="FF000000"/>
        <rFont val="Times New Roman"/>
        <family val="1"/>
      </rPr>
      <t>-6</t>
    </r>
  </si>
  <si>
    <r>
      <t>5.77 x 10</t>
    </r>
    <r>
      <rPr>
        <vertAlign val="superscript"/>
        <sz val="12"/>
        <color rgb="FF000000"/>
        <rFont val="Times New Roman"/>
        <family val="1"/>
      </rPr>
      <t>-6</t>
    </r>
  </si>
  <si>
    <r>
      <t>8.61 x 10</t>
    </r>
    <r>
      <rPr>
        <vertAlign val="superscript"/>
        <sz val="12"/>
        <color rgb="FF000000"/>
        <rFont val="Times New Roman"/>
        <family val="1"/>
      </rPr>
      <t>-7</t>
    </r>
  </si>
  <si>
    <r>
      <t>8.88 x 10</t>
    </r>
    <r>
      <rPr>
        <vertAlign val="superscript"/>
        <sz val="12"/>
        <color rgb="FF000000"/>
        <rFont val="Times New Roman"/>
        <family val="1"/>
      </rPr>
      <t>-7</t>
    </r>
  </si>
  <si>
    <r>
      <t>1.12 x 10</t>
    </r>
    <r>
      <rPr>
        <vertAlign val="superscript"/>
        <sz val="12"/>
        <color rgb="FF000000"/>
        <rFont val="Times New Roman"/>
        <family val="1"/>
      </rPr>
      <t>-6</t>
    </r>
  </si>
  <si>
    <r>
      <t>1.17 x 10</t>
    </r>
    <r>
      <rPr>
        <vertAlign val="superscript"/>
        <sz val="12"/>
        <color rgb="FF000000"/>
        <rFont val="Times New Roman"/>
        <family val="1"/>
      </rPr>
      <t>-6</t>
    </r>
  </si>
  <si>
    <r>
      <t>1.87 x 10</t>
    </r>
    <r>
      <rPr>
        <vertAlign val="superscript"/>
        <sz val="12"/>
        <color rgb="FF000000"/>
        <rFont val="Times New Roman"/>
        <family val="1"/>
      </rPr>
      <t>-6</t>
    </r>
  </si>
  <si>
    <r>
      <t>1.92 x 10</t>
    </r>
    <r>
      <rPr>
        <vertAlign val="superscript"/>
        <sz val="12"/>
        <color rgb="FF000000"/>
        <rFont val="Times New Roman"/>
        <family val="1"/>
      </rPr>
      <t>-6</t>
    </r>
  </si>
  <si>
    <r>
      <t>2.66 x 10</t>
    </r>
    <r>
      <rPr>
        <vertAlign val="superscript"/>
        <sz val="12"/>
        <color rgb="FF000000"/>
        <rFont val="Times New Roman"/>
        <family val="1"/>
      </rPr>
      <t>-6</t>
    </r>
  </si>
  <si>
    <r>
      <t>2.73 x 10</t>
    </r>
    <r>
      <rPr>
        <vertAlign val="superscript"/>
        <sz val="12"/>
        <color rgb="FF000000"/>
        <rFont val="Times New Roman"/>
        <family val="1"/>
      </rPr>
      <t>-6</t>
    </r>
  </si>
  <si>
    <r>
      <t>2.86 x 10</t>
    </r>
    <r>
      <rPr>
        <vertAlign val="superscript"/>
        <sz val="12"/>
        <color rgb="FF000000"/>
        <rFont val="Times New Roman"/>
        <family val="1"/>
      </rPr>
      <t>-6</t>
    </r>
  </si>
  <si>
    <r>
      <t>3.01 x 10</t>
    </r>
    <r>
      <rPr>
        <vertAlign val="superscript"/>
        <sz val="12"/>
        <color rgb="FF000000"/>
        <rFont val="Times New Roman"/>
        <family val="1"/>
      </rPr>
      <t>-6</t>
    </r>
  </si>
  <si>
    <r>
      <t>3.23 x 10</t>
    </r>
    <r>
      <rPr>
        <vertAlign val="superscript"/>
        <sz val="12"/>
        <color rgb="FF000000"/>
        <rFont val="Times New Roman"/>
        <family val="1"/>
      </rPr>
      <t>-7</t>
    </r>
  </si>
  <si>
    <r>
      <t>3.57 x 10</t>
    </r>
    <r>
      <rPr>
        <vertAlign val="superscript"/>
        <sz val="12"/>
        <color rgb="FF000000"/>
        <rFont val="Times New Roman"/>
        <family val="1"/>
      </rPr>
      <t>-7</t>
    </r>
  </si>
  <si>
    <r>
      <t>5.30 x 10</t>
    </r>
    <r>
      <rPr>
        <vertAlign val="superscript"/>
        <sz val="12"/>
        <color rgb="FF000000"/>
        <rFont val="Times New Roman"/>
        <family val="1"/>
      </rPr>
      <t>-7</t>
    </r>
  </si>
  <si>
    <r>
      <t>7.79 x 10</t>
    </r>
    <r>
      <rPr>
        <vertAlign val="superscript"/>
        <sz val="12"/>
        <color rgb="FF000000"/>
        <rFont val="Times New Roman"/>
        <family val="1"/>
      </rPr>
      <t>-7</t>
    </r>
  </si>
  <si>
    <r>
      <t>8.84 x 10</t>
    </r>
    <r>
      <rPr>
        <vertAlign val="superscript"/>
        <sz val="12"/>
        <color rgb="FF000000"/>
        <rFont val="Times New Roman"/>
        <family val="1"/>
      </rPr>
      <t>-7</t>
    </r>
  </si>
  <si>
    <r>
      <t>9.29 x 10</t>
    </r>
    <r>
      <rPr>
        <vertAlign val="superscript"/>
        <sz val="12"/>
        <color rgb="FF000000"/>
        <rFont val="Times New Roman"/>
        <family val="1"/>
      </rPr>
      <t>-7</t>
    </r>
  </si>
  <si>
    <r>
      <t>9.47 x 10</t>
    </r>
    <r>
      <rPr>
        <vertAlign val="superscript"/>
        <sz val="12"/>
        <color rgb="FF000000"/>
        <rFont val="Times New Roman"/>
        <family val="1"/>
      </rPr>
      <t>-7</t>
    </r>
  </si>
  <si>
    <r>
      <t>9.67 x 10</t>
    </r>
    <r>
      <rPr>
        <vertAlign val="superscript"/>
        <sz val="12"/>
        <color rgb="FF000000"/>
        <rFont val="Times New Roman"/>
        <family val="1"/>
      </rPr>
      <t>-7</t>
    </r>
  </si>
  <si>
    <r>
      <t>9.89 x 10</t>
    </r>
    <r>
      <rPr>
        <vertAlign val="superscript"/>
        <sz val="12"/>
        <color rgb="FF000000"/>
        <rFont val="Times New Roman"/>
        <family val="1"/>
      </rPr>
      <t>-7</t>
    </r>
  </si>
  <si>
    <r>
      <t>1.00 x 10</t>
    </r>
    <r>
      <rPr>
        <vertAlign val="superscript"/>
        <sz val="12"/>
        <color rgb="FF000000"/>
        <rFont val="Times New Roman"/>
        <family val="1"/>
      </rPr>
      <t>-6</t>
    </r>
  </si>
  <si>
    <r>
      <t>6.04 x 10</t>
    </r>
    <r>
      <rPr>
        <vertAlign val="superscript"/>
        <sz val="12"/>
        <color rgb="FF000000"/>
        <rFont val="Times New Roman"/>
        <family val="1"/>
      </rPr>
      <t>-7</t>
    </r>
  </si>
  <si>
    <r>
      <t>6.82 x 10</t>
    </r>
    <r>
      <rPr>
        <vertAlign val="superscript"/>
        <sz val="12"/>
        <color rgb="FF000000"/>
        <rFont val="Times New Roman"/>
        <family val="1"/>
      </rPr>
      <t>-7</t>
    </r>
  </si>
  <si>
    <r>
      <t>8.55 x 10</t>
    </r>
    <r>
      <rPr>
        <vertAlign val="superscript"/>
        <sz val="12"/>
        <color rgb="FF000000"/>
        <rFont val="Times New Roman"/>
        <family val="1"/>
      </rPr>
      <t>-7</t>
    </r>
  </si>
  <si>
    <r>
      <t>8.65 x 10</t>
    </r>
    <r>
      <rPr>
        <vertAlign val="superscript"/>
        <sz val="12"/>
        <color rgb="FF000000"/>
        <rFont val="Times New Roman"/>
        <family val="1"/>
      </rPr>
      <t>-7</t>
    </r>
  </si>
  <si>
    <r>
      <t>9.83 x 10</t>
    </r>
    <r>
      <rPr>
        <vertAlign val="superscript"/>
        <sz val="12"/>
        <color rgb="FF000000"/>
        <rFont val="Times New Roman"/>
        <family val="1"/>
      </rPr>
      <t>-7</t>
    </r>
  </si>
  <si>
    <r>
      <t>1.06 x 10</t>
    </r>
    <r>
      <rPr>
        <vertAlign val="superscript"/>
        <sz val="12"/>
        <color rgb="FF000000"/>
        <rFont val="Times New Roman"/>
        <family val="1"/>
      </rPr>
      <t>-6</t>
    </r>
  </si>
  <si>
    <r>
      <t>1.11 x 10</t>
    </r>
    <r>
      <rPr>
        <vertAlign val="superscript"/>
        <sz val="12"/>
        <color rgb="FF000000"/>
        <rFont val="Times New Roman"/>
        <family val="1"/>
      </rPr>
      <t>-6</t>
    </r>
  </si>
  <si>
    <r>
      <t>1.13 x 10</t>
    </r>
    <r>
      <rPr>
        <vertAlign val="superscript"/>
        <sz val="12"/>
        <color rgb="FF000000"/>
        <rFont val="Times New Roman"/>
        <family val="1"/>
      </rPr>
      <t>-6</t>
    </r>
  </si>
  <si>
    <r>
      <t>1.14 x 10</t>
    </r>
    <r>
      <rPr>
        <vertAlign val="superscript"/>
        <sz val="12"/>
        <color rgb="FF000000"/>
        <rFont val="Times New Roman"/>
        <family val="1"/>
      </rPr>
      <t>-6</t>
    </r>
  </si>
  <si>
    <r>
      <t>8.89 x 10</t>
    </r>
    <r>
      <rPr>
        <vertAlign val="superscript"/>
        <sz val="12"/>
        <color rgb="FF000000"/>
        <rFont val="Times New Roman"/>
        <family val="1"/>
      </rPr>
      <t>-7</t>
    </r>
  </si>
  <si>
    <r>
      <t>2.98 x 10</t>
    </r>
    <r>
      <rPr>
        <vertAlign val="superscript"/>
        <sz val="12"/>
        <color rgb="FF000000"/>
        <rFont val="Times New Roman"/>
        <family val="1"/>
      </rPr>
      <t>-6</t>
    </r>
  </si>
  <si>
    <r>
      <t>3.64 x 10</t>
    </r>
    <r>
      <rPr>
        <vertAlign val="superscript"/>
        <sz val="12"/>
        <color rgb="FF000000"/>
        <rFont val="Times New Roman"/>
        <family val="1"/>
      </rPr>
      <t>-6</t>
    </r>
  </si>
  <si>
    <r>
      <t>3.72 x 10</t>
    </r>
    <r>
      <rPr>
        <vertAlign val="superscript"/>
        <sz val="12"/>
        <color rgb="FF000000"/>
        <rFont val="Times New Roman"/>
        <family val="1"/>
      </rPr>
      <t>-6</t>
    </r>
  </si>
  <si>
    <r>
      <t>4.22 x 10</t>
    </r>
    <r>
      <rPr>
        <vertAlign val="superscript"/>
        <sz val="12"/>
        <color rgb="FF000000"/>
        <rFont val="Times New Roman"/>
        <family val="1"/>
      </rPr>
      <t>-6</t>
    </r>
  </si>
  <si>
    <r>
      <t>4.46 x 10</t>
    </r>
    <r>
      <rPr>
        <vertAlign val="superscript"/>
        <sz val="12"/>
        <color rgb="FF000000"/>
        <rFont val="Times New Roman"/>
        <family val="1"/>
      </rPr>
      <t>-6</t>
    </r>
  </si>
  <si>
    <r>
      <t>5.11 x 10</t>
    </r>
    <r>
      <rPr>
        <vertAlign val="superscript"/>
        <sz val="12"/>
        <color rgb="FF000000"/>
        <rFont val="Times New Roman"/>
        <family val="1"/>
      </rPr>
      <t>-6</t>
    </r>
  </si>
  <si>
    <r>
      <t>5.76 x 10</t>
    </r>
    <r>
      <rPr>
        <vertAlign val="superscript"/>
        <sz val="12"/>
        <color rgb="FF000000"/>
        <rFont val="Times New Roman"/>
        <family val="1"/>
      </rPr>
      <t>-6</t>
    </r>
  </si>
  <si>
    <r>
      <t>6.89 x 10</t>
    </r>
    <r>
      <rPr>
        <vertAlign val="superscript"/>
        <sz val="12"/>
        <color rgb="FF000000"/>
        <rFont val="Times New Roman"/>
        <family val="1"/>
      </rPr>
      <t>-6</t>
    </r>
  </si>
  <si>
    <r>
      <t>6.94 x 10</t>
    </r>
    <r>
      <rPr>
        <vertAlign val="superscript"/>
        <sz val="12"/>
        <color rgb="FF000000"/>
        <rFont val="Times New Roman"/>
        <family val="1"/>
      </rPr>
      <t>-6</t>
    </r>
  </si>
  <si>
    <r>
      <t>1.09 x 10</t>
    </r>
    <r>
      <rPr>
        <vertAlign val="superscript"/>
        <sz val="12"/>
        <color rgb="FF000000"/>
        <rFont val="Times New Roman"/>
        <family val="1"/>
      </rPr>
      <t>-7</t>
    </r>
  </si>
  <si>
    <r>
      <t>1.45 x 10</t>
    </r>
    <r>
      <rPr>
        <vertAlign val="superscript"/>
        <sz val="12"/>
        <color rgb="FF000000"/>
        <rFont val="Times New Roman"/>
        <family val="1"/>
      </rPr>
      <t>-7</t>
    </r>
  </si>
  <si>
    <r>
      <t>1.71 x 10</t>
    </r>
    <r>
      <rPr>
        <vertAlign val="superscript"/>
        <sz val="12"/>
        <color rgb="FF000000"/>
        <rFont val="Times New Roman"/>
        <family val="1"/>
      </rPr>
      <t>-7</t>
    </r>
  </si>
  <si>
    <r>
      <t>2.07 x 10</t>
    </r>
    <r>
      <rPr>
        <vertAlign val="superscript"/>
        <sz val="12"/>
        <color rgb="FF000000"/>
        <rFont val="Times New Roman"/>
        <family val="1"/>
      </rPr>
      <t>-7</t>
    </r>
  </si>
  <si>
    <r>
      <t>2.20 x 10</t>
    </r>
    <r>
      <rPr>
        <vertAlign val="superscript"/>
        <sz val="12"/>
        <color rgb="FF000000"/>
        <rFont val="Times New Roman"/>
        <family val="1"/>
      </rPr>
      <t>-7</t>
    </r>
  </si>
  <si>
    <r>
      <t>2.48 x 10</t>
    </r>
    <r>
      <rPr>
        <vertAlign val="superscript"/>
        <sz val="12"/>
        <color rgb="FF000000"/>
        <rFont val="Times New Roman"/>
        <family val="1"/>
      </rPr>
      <t>-7</t>
    </r>
  </si>
  <si>
    <r>
      <t>3.13 x 10</t>
    </r>
    <r>
      <rPr>
        <vertAlign val="superscript"/>
        <sz val="12"/>
        <color rgb="FF000000"/>
        <rFont val="Times New Roman"/>
        <family val="1"/>
      </rPr>
      <t>-7</t>
    </r>
  </si>
  <si>
    <r>
      <t>3.77 x 10</t>
    </r>
    <r>
      <rPr>
        <vertAlign val="superscript"/>
        <sz val="12"/>
        <color rgb="FF000000"/>
        <rFont val="Times New Roman"/>
        <family val="1"/>
      </rPr>
      <t>-7</t>
    </r>
  </si>
  <si>
    <r>
      <t>6.02 x 10</t>
    </r>
    <r>
      <rPr>
        <vertAlign val="superscript"/>
        <sz val="12"/>
        <color rgb="FF000000"/>
        <rFont val="Times New Roman"/>
        <family val="1"/>
      </rPr>
      <t>-7</t>
    </r>
  </si>
  <si>
    <r>
      <t>1.81 x 10</t>
    </r>
    <r>
      <rPr>
        <vertAlign val="superscript"/>
        <sz val="12"/>
        <color rgb="FF000000"/>
        <rFont val="Times New Roman"/>
        <family val="1"/>
      </rPr>
      <t>-6</t>
    </r>
  </si>
  <si>
    <r>
      <t>1.28 x 10</t>
    </r>
    <r>
      <rPr>
        <vertAlign val="superscript"/>
        <sz val="12"/>
        <color rgb="FF000000"/>
        <rFont val="Times New Roman"/>
        <family val="1"/>
      </rPr>
      <t>-7</t>
    </r>
  </si>
  <si>
    <r>
      <t>2.98 x 10</t>
    </r>
    <r>
      <rPr>
        <vertAlign val="superscript"/>
        <sz val="12"/>
        <color rgb="FF000000"/>
        <rFont val="Times New Roman"/>
        <family val="1"/>
      </rPr>
      <t>-7</t>
    </r>
  </si>
  <si>
    <r>
      <t>3.59 x 10</t>
    </r>
    <r>
      <rPr>
        <vertAlign val="superscript"/>
        <sz val="12"/>
        <color rgb="FF000000"/>
        <rFont val="Times New Roman"/>
        <family val="1"/>
      </rPr>
      <t>-7</t>
    </r>
  </si>
  <si>
    <r>
      <t>4.35 x 10</t>
    </r>
    <r>
      <rPr>
        <vertAlign val="superscript"/>
        <sz val="12"/>
        <color rgb="FF000000"/>
        <rFont val="Times New Roman"/>
        <family val="1"/>
      </rPr>
      <t>-7</t>
    </r>
  </si>
  <si>
    <r>
      <t>6.41 x 10</t>
    </r>
    <r>
      <rPr>
        <vertAlign val="superscript"/>
        <sz val="12"/>
        <color rgb="FF000000"/>
        <rFont val="Times New Roman"/>
        <family val="1"/>
      </rPr>
      <t>-7</t>
    </r>
  </si>
  <si>
    <r>
      <t>6.80 x 10</t>
    </r>
    <r>
      <rPr>
        <vertAlign val="superscript"/>
        <sz val="12"/>
        <color rgb="FF000000"/>
        <rFont val="Times New Roman"/>
        <family val="1"/>
      </rPr>
      <t>-7</t>
    </r>
  </si>
  <si>
    <r>
      <t>9.91 x 10</t>
    </r>
    <r>
      <rPr>
        <vertAlign val="superscript"/>
        <sz val="12"/>
        <color rgb="FF000000"/>
        <rFont val="Times New Roman"/>
        <family val="1"/>
      </rPr>
      <t>-7</t>
    </r>
  </si>
  <si>
    <r>
      <t>1.15 x 10</t>
    </r>
    <r>
      <rPr>
        <vertAlign val="superscript"/>
        <sz val="12"/>
        <color rgb="FF000000"/>
        <rFont val="Times New Roman"/>
        <family val="1"/>
      </rPr>
      <t>-6</t>
    </r>
  </si>
  <si>
    <r>
      <t>1.40 x 10</t>
    </r>
    <r>
      <rPr>
        <vertAlign val="superscript"/>
        <sz val="12"/>
        <color rgb="FF000000"/>
        <rFont val="Times New Roman"/>
        <family val="1"/>
      </rPr>
      <t>-6</t>
    </r>
  </si>
  <si>
    <r>
      <t>1.51 x 10</t>
    </r>
    <r>
      <rPr>
        <vertAlign val="superscript"/>
        <sz val="12"/>
        <color rgb="FF000000"/>
        <rFont val="Times New Roman"/>
        <family val="1"/>
      </rPr>
      <t>-6</t>
    </r>
  </si>
  <si>
    <t>Supplemental Table 5: Summary of the gene-gene interactions using a polygenic score-based approach with the strongest association p-values</t>
  </si>
  <si>
    <t>Gene-gene interaction analysis was performed for genome-wide variants (MAF &gt;= 1%) using a polygenic score (PS)-based approach - one overall PS and six partitioned PS (adiposity, insulin secretion 1, insulin secretion 2, insulin action, dyslipidemia and mix) were used. The table provides the association statistics for the gene-gene interactions ( for each PS) with the strongest p-values.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</si>
</sst>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2" xfId="0" applyFont="1" applyBorder="1"/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topLeftCell="A51" workbookViewId="0">
      <selection activeCell="A80" sqref="A80:I80"/>
    </sheetView>
  </sheetViews>
  <sheetFormatPr baseColWidth="10" defaultRowHeight="16" x14ac:dyDescent="0.2"/>
  <cols>
    <col min="1" max="1" width="28.1640625" style="20" customWidth="1"/>
    <col min="2" max="2" width="30.1640625" style="20" customWidth="1"/>
    <col min="3" max="3" width="21.5" style="20" customWidth="1"/>
    <col min="4" max="4" width="10.83203125" style="20"/>
    <col min="5" max="5" width="21.83203125" style="20" customWidth="1"/>
    <col min="6" max="7" width="10.83203125" style="20"/>
    <col min="8" max="8" width="17.5" style="20" customWidth="1"/>
    <col min="9" max="9" width="16.6640625" style="20" customWidth="1"/>
  </cols>
  <sheetData>
    <row r="1" spans="1:9" ht="29" customHeight="1" x14ac:dyDescent="0.2">
      <c r="A1" s="38" t="s">
        <v>200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45" customHeight="1" x14ac:dyDescent="0.2">
      <c r="A2" s="32" t="s">
        <v>126</v>
      </c>
      <c r="B2" s="33"/>
      <c r="C2" s="21" t="s">
        <v>128</v>
      </c>
      <c r="D2" s="22" t="s">
        <v>0</v>
      </c>
      <c r="E2" s="23" t="s">
        <v>101</v>
      </c>
      <c r="F2" s="22" t="s">
        <v>1</v>
      </c>
      <c r="G2" s="22" t="s">
        <v>127</v>
      </c>
      <c r="H2" s="23" t="s">
        <v>2</v>
      </c>
      <c r="I2" s="24" t="s">
        <v>119</v>
      </c>
    </row>
    <row r="3" spans="1:9" ht="16" customHeight="1" x14ac:dyDescent="0.2">
      <c r="A3" s="34" t="s">
        <v>131</v>
      </c>
      <c r="B3" s="35"/>
      <c r="C3" s="3" t="s">
        <v>3</v>
      </c>
      <c r="D3" s="4">
        <v>2</v>
      </c>
      <c r="E3" s="5" t="s">
        <v>16</v>
      </c>
      <c r="F3" s="6" t="s">
        <v>4</v>
      </c>
      <c r="G3" s="7" t="s">
        <v>6</v>
      </c>
      <c r="H3" s="8">
        <v>1.252</v>
      </c>
      <c r="I3" s="4" t="s">
        <v>132</v>
      </c>
    </row>
    <row r="4" spans="1:9" ht="16" customHeight="1" x14ac:dyDescent="0.2">
      <c r="A4" s="36"/>
      <c r="B4" s="37"/>
      <c r="C4" s="9" t="s">
        <v>5</v>
      </c>
      <c r="D4" s="10">
        <v>5</v>
      </c>
      <c r="E4" s="11" t="s">
        <v>105</v>
      </c>
      <c r="F4" s="7" t="s">
        <v>6</v>
      </c>
      <c r="G4" s="7" t="s">
        <v>32</v>
      </c>
      <c r="H4" s="12">
        <f>1/0.8146</f>
        <v>1.2275963663147558</v>
      </c>
      <c r="I4" s="10" t="s">
        <v>133</v>
      </c>
    </row>
    <row r="5" spans="1:9" ht="16" customHeight="1" x14ac:dyDescent="0.2">
      <c r="A5" s="36"/>
      <c r="B5" s="37"/>
      <c r="C5" s="9" t="s">
        <v>7</v>
      </c>
      <c r="D5" s="10">
        <v>6</v>
      </c>
      <c r="E5" s="11" t="s">
        <v>114</v>
      </c>
      <c r="F5" s="7" t="s">
        <v>6</v>
      </c>
      <c r="G5" s="7" t="s">
        <v>11</v>
      </c>
      <c r="H5" s="12">
        <v>1.2290000000000001</v>
      </c>
      <c r="I5" s="10" t="s">
        <v>133</v>
      </c>
    </row>
    <row r="6" spans="1:9" ht="16" customHeight="1" x14ac:dyDescent="0.2">
      <c r="A6" s="36"/>
      <c r="B6" s="37"/>
      <c r="C6" s="9" t="s">
        <v>8</v>
      </c>
      <c r="D6" s="10">
        <v>7</v>
      </c>
      <c r="E6" s="11" t="s">
        <v>9</v>
      </c>
      <c r="F6" s="7" t="s">
        <v>4</v>
      </c>
      <c r="G6" s="7" t="s">
        <v>6</v>
      </c>
      <c r="H6" s="12">
        <f>1/0.9065</f>
        <v>1.1031439602868174</v>
      </c>
      <c r="I6" s="10" t="s">
        <v>134</v>
      </c>
    </row>
    <row r="7" spans="1:9" ht="16" customHeight="1" x14ac:dyDescent="0.2">
      <c r="A7" s="36"/>
      <c r="B7" s="37"/>
      <c r="C7" s="9" t="s">
        <v>10</v>
      </c>
      <c r="D7" s="10">
        <v>11</v>
      </c>
      <c r="E7" s="11" t="s">
        <v>115</v>
      </c>
      <c r="F7" s="7" t="s">
        <v>11</v>
      </c>
      <c r="G7" s="7" t="s">
        <v>32</v>
      </c>
      <c r="H7" s="12">
        <v>1.0589999999999999</v>
      </c>
      <c r="I7" s="10" t="s">
        <v>135</v>
      </c>
    </row>
    <row r="8" spans="1:9" ht="16" customHeight="1" x14ac:dyDescent="0.2">
      <c r="A8" s="36"/>
      <c r="B8" s="37"/>
      <c r="C8" s="9" t="s">
        <v>12</v>
      </c>
      <c r="D8" s="10">
        <v>1</v>
      </c>
      <c r="E8" s="11" t="s">
        <v>13</v>
      </c>
      <c r="F8" s="7" t="s">
        <v>6</v>
      </c>
      <c r="G8" s="7" t="s">
        <v>4</v>
      </c>
      <c r="H8" s="12">
        <f>1/0.9246</f>
        <v>1.0815487778498811</v>
      </c>
      <c r="I8" s="10" t="s">
        <v>136</v>
      </c>
    </row>
    <row r="9" spans="1:9" ht="16" customHeight="1" x14ac:dyDescent="0.2">
      <c r="A9" s="36"/>
      <c r="B9" s="37"/>
      <c r="C9" s="9" t="s">
        <v>14</v>
      </c>
      <c r="D9" s="10">
        <v>6</v>
      </c>
      <c r="E9" s="11" t="s">
        <v>116</v>
      </c>
      <c r="F9" s="7" t="s">
        <v>6</v>
      </c>
      <c r="G9" s="7" t="s">
        <v>4</v>
      </c>
      <c r="H9" s="12">
        <v>1.173</v>
      </c>
      <c r="I9" s="10" t="s">
        <v>137</v>
      </c>
    </row>
    <row r="10" spans="1:9" ht="16" customHeight="1" x14ac:dyDescent="0.2">
      <c r="A10" s="36"/>
      <c r="B10" s="37"/>
      <c r="C10" s="9" t="s">
        <v>15</v>
      </c>
      <c r="D10" s="10">
        <v>2</v>
      </c>
      <c r="E10" s="11" t="s">
        <v>16</v>
      </c>
      <c r="F10" s="7" t="s">
        <v>6</v>
      </c>
      <c r="G10" s="7" t="s">
        <v>4</v>
      </c>
      <c r="H10" s="12">
        <v>1.214</v>
      </c>
      <c r="I10" s="10" t="s">
        <v>138</v>
      </c>
    </row>
    <row r="11" spans="1:9" ht="16" customHeight="1" x14ac:dyDescent="0.2">
      <c r="A11" s="36"/>
      <c r="B11" s="37"/>
      <c r="C11" s="9" t="s">
        <v>17</v>
      </c>
      <c r="D11" s="10">
        <v>19</v>
      </c>
      <c r="E11" s="11" t="s">
        <v>117</v>
      </c>
      <c r="F11" s="7" t="s">
        <v>11</v>
      </c>
      <c r="G11" s="7" t="s">
        <v>32</v>
      </c>
      <c r="H11" s="12">
        <v>1.0629999999999999</v>
      </c>
      <c r="I11" s="10" t="s">
        <v>139</v>
      </c>
    </row>
    <row r="12" spans="1:9" ht="16" customHeight="1" x14ac:dyDescent="0.2">
      <c r="A12" s="36"/>
      <c r="B12" s="37"/>
      <c r="C12" s="9" t="s">
        <v>18</v>
      </c>
      <c r="D12" s="10">
        <v>11</v>
      </c>
      <c r="E12" s="11" t="s">
        <v>118</v>
      </c>
      <c r="F12" s="7" t="s">
        <v>11</v>
      </c>
      <c r="G12" s="7" t="s">
        <v>32</v>
      </c>
      <c r="H12" s="12">
        <v>1.3049999999999999</v>
      </c>
      <c r="I12" s="10" t="s">
        <v>140</v>
      </c>
    </row>
    <row r="13" spans="1:9" x14ac:dyDescent="0.2">
      <c r="A13" s="25"/>
      <c r="B13" s="26"/>
      <c r="C13" s="13"/>
      <c r="D13" s="14"/>
      <c r="E13" s="15"/>
      <c r="F13" s="14"/>
      <c r="G13" s="14"/>
      <c r="H13" s="13"/>
      <c r="I13" s="16"/>
    </row>
    <row r="14" spans="1:9" ht="18" x14ac:dyDescent="0.2">
      <c r="A14" s="30" t="s">
        <v>125</v>
      </c>
      <c r="B14" s="40" t="s">
        <v>19</v>
      </c>
      <c r="C14" s="9" t="s">
        <v>20</v>
      </c>
      <c r="D14" s="10">
        <v>13</v>
      </c>
      <c r="E14" s="11" t="s">
        <v>102</v>
      </c>
      <c r="F14" s="7" t="s">
        <v>11</v>
      </c>
      <c r="G14" s="7" t="s">
        <v>32</v>
      </c>
      <c r="H14" s="12">
        <v>1.0640000000000001</v>
      </c>
      <c r="I14" s="10" t="s">
        <v>141</v>
      </c>
    </row>
    <row r="15" spans="1:9" ht="18" x14ac:dyDescent="0.2">
      <c r="A15" s="30"/>
      <c r="B15" s="40"/>
      <c r="C15" s="9" t="s">
        <v>21</v>
      </c>
      <c r="D15" s="10">
        <v>13</v>
      </c>
      <c r="E15" s="11" t="s">
        <v>102</v>
      </c>
      <c r="F15" s="7" t="s">
        <v>6</v>
      </c>
      <c r="G15" s="7" t="s">
        <v>4</v>
      </c>
      <c r="H15" s="12">
        <v>1.0640000000000001</v>
      </c>
      <c r="I15" s="10" t="s">
        <v>142</v>
      </c>
    </row>
    <row r="16" spans="1:9" ht="18" x14ac:dyDescent="0.2">
      <c r="A16" s="30"/>
      <c r="B16" s="40"/>
      <c r="C16" s="9" t="s">
        <v>22</v>
      </c>
      <c r="D16" s="10">
        <v>13</v>
      </c>
      <c r="E16" s="11" t="s">
        <v>102</v>
      </c>
      <c r="F16" s="7" t="s">
        <v>11</v>
      </c>
      <c r="G16" s="7" t="s">
        <v>32</v>
      </c>
      <c r="H16" s="12">
        <v>1.0629999999999999</v>
      </c>
      <c r="I16" s="10" t="s">
        <v>143</v>
      </c>
    </row>
    <row r="17" spans="1:9" ht="18" x14ac:dyDescent="0.2">
      <c r="A17" s="30"/>
      <c r="B17" s="40"/>
      <c r="C17" s="9" t="s">
        <v>23</v>
      </c>
      <c r="D17" s="10">
        <v>7</v>
      </c>
      <c r="E17" s="11" t="s">
        <v>24</v>
      </c>
      <c r="F17" s="7" t="s">
        <v>4</v>
      </c>
      <c r="G17" s="7" t="s">
        <v>11</v>
      </c>
      <c r="H17" s="12">
        <v>1.2989999999999999</v>
      </c>
      <c r="I17" s="10" t="s">
        <v>144</v>
      </c>
    </row>
    <row r="18" spans="1:9" ht="18" x14ac:dyDescent="0.2">
      <c r="A18" s="30"/>
      <c r="B18" s="40"/>
      <c r="C18" s="9" t="s">
        <v>25</v>
      </c>
      <c r="D18" s="10">
        <v>13</v>
      </c>
      <c r="E18" s="11" t="s">
        <v>102</v>
      </c>
      <c r="F18" s="7" t="s">
        <v>11</v>
      </c>
      <c r="G18" s="7" t="s">
        <v>4</v>
      </c>
      <c r="H18" s="12">
        <v>1.0620000000000001</v>
      </c>
      <c r="I18" s="10" t="s">
        <v>145</v>
      </c>
    </row>
    <row r="19" spans="1:9" ht="18" x14ac:dyDescent="0.2">
      <c r="A19" s="30"/>
      <c r="B19" s="40"/>
      <c r="C19" s="9" t="s">
        <v>26</v>
      </c>
      <c r="D19" s="10">
        <v>13</v>
      </c>
      <c r="E19" s="11" t="s">
        <v>102</v>
      </c>
      <c r="F19" s="7" t="s">
        <v>11</v>
      </c>
      <c r="G19" s="7" t="s">
        <v>32</v>
      </c>
      <c r="H19" s="12">
        <v>1.0620000000000001</v>
      </c>
      <c r="I19" s="10" t="s">
        <v>146</v>
      </c>
    </row>
    <row r="20" spans="1:9" ht="18" x14ac:dyDescent="0.2">
      <c r="A20" s="30"/>
      <c r="B20" s="40"/>
      <c r="C20" s="9" t="s">
        <v>27</v>
      </c>
      <c r="D20" s="10">
        <v>16</v>
      </c>
      <c r="E20" s="11" t="s">
        <v>106</v>
      </c>
      <c r="F20" s="7" t="s">
        <v>6</v>
      </c>
      <c r="G20" s="7" t="s">
        <v>4</v>
      </c>
      <c r="H20" s="12">
        <v>1.2529999999999999</v>
      </c>
      <c r="I20" s="10" t="s">
        <v>147</v>
      </c>
    </row>
    <row r="21" spans="1:9" ht="18" x14ac:dyDescent="0.2">
      <c r="A21" s="30"/>
      <c r="B21" s="40"/>
      <c r="C21" s="9" t="s">
        <v>28</v>
      </c>
      <c r="D21" s="10">
        <v>14</v>
      </c>
      <c r="E21" s="11" t="s">
        <v>29</v>
      </c>
      <c r="F21" s="7" t="s">
        <v>4</v>
      </c>
      <c r="G21" s="7" t="s">
        <v>6</v>
      </c>
      <c r="H21" s="12">
        <f>1/0.7961</f>
        <v>1.256123602562492</v>
      </c>
      <c r="I21" s="10" t="s">
        <v>148</v>
      </c>
    </row>
    <row r="22" spans="1:9" ht="18" x14ac:dyDescent="0.2">
      <c r="A22" s="30"/>
      <c r="B22" s="40"/>
      <c r="C22" s="9" t="s">
        <v>30</v>
      </c>
      <c r="D22" s="10">
        <v>13</v>
      </c>
      <c r="E22" s="11" t="s">
        <v>102</v>
      </c>
      <c r="F22" s="7" t="s">
        <v>11</v>
      </c>
      <c r="G22" s="7" t="s">
        <v>32</v>
      </c>
      <c r="H22" s="12">
        <v>1.0609999999999999</v>
      </c>
      <c r="I22" s="10" t="s">
        <v>149</v>
      </c>
    </row>
    <row r="23" spans="1:9" ht="18" x14ac:dyDescent="0.2">
      <c r="A23" s="30"/>
      <c r="B23" s="40"/>
      <c r="C23" s="9" t="s">
        <v>31</v>
      </c>
      <c r="D23" s="10">
        <v>4</v>
      </c>
      <c r="E23" s="11" t="s">
        <v>120</v>
      </c>
      <c r="F23" s="7" t="s">
        <v>32</v>
      </c>
      <c r="G23" s="7" t="s">
        <v>11</v>
      </c>
      <c r="H23" s="12">
        <v>1.056</v>
      </c>
      <c r="I23" s="10" t="s">
        <v>150</v>
      </c>
    </row>
    <row r="24" spans="1:9" x14ac:dyDescent="0.2">
      <c r="A24" s="30"/>
      <c r="B24" s="27"/>
      <c r="C24" s="9"/>
      <c r="D24" s="7"/>
      <c r="E24" s="11"/>
      <c r="F24" s="7"/>
      <c r="G24" s="7"/>
      <c r="H24" s="12"/>
      <c r="I24" s="17"/>
    </row>
    <row r="25" spans="1:9" ht="18" x14ac:dyDescent="0.2">
      <c r="A25" s="30"/>
      <c r="B25" s="40" t="s">
        <v>124</v>
      </c>
      <c r="C25" s="9" t="s">
        <v>33</v>
      </c>
      <c r="D25" s="10">
        <v>3</v>
      </c>
      <c r="E25" s="11" t="s">
        <v>34</v>
      </c>
      <c r="F25" s="7" t="s">
        <v>32</v>
      </c>
      <c r="G25" s="7" t="s">
        <v>11</v>
      </c>
      <c r="H25" s="12">
        <v>1.2450000000000001</v>
      </c>
      <c r="I25" s="10" t="s">
        <v>151</v>
      </c>
    </row>
    <row r="26" spans="1:9" ht="18" x14ac:dyDescent="0.2">
      <c r="A26" s="30"/>
      <c r="B26" s="40"/>
      <c r="C26" s="9" t="s">
        <v>35</v>
      </c>
      <c r="D26" s="10">
        <v>3</v>
      </c>
      <c r="E26" s="11" t="s">
        <v>34</v>
      </c>
      <c r="F26" s="7" t="s">
        <v>6</v>
      </c>
      <c r="G26" s="7" t="s">
        <v>4</v>
      </c>
      <c r="H26" s="12">
        <v>1.2430000000000001</v>
      </c>
      <c r="I26" s="10" t="s">
        <v>152</v>
      </c>
    </row>
    <row r="27" spans="1:9" ht="18" x14ac:dyDescent="0.2">
      <c r="A27" s="30"/>
      <c r="B27" s="40"/>
      <c r="C27" s="9" t="s">
        <v>36</v>
      </c>
      <c r="D27" s="10">
        <v>3</v>
      </c>
      <c r="E27" s="11" t="s">
        <v>37</v>
      </c>
      <c r="F27" s="7" t="s">
        <v>32</v>
      </c>
      <c r="G27" s="7" t="s">
        <v>6</v>
      </c>
      <c r="H27" s="12">
        <v>1.218</v>
      </c>
      <c r="I27" s="10" t="s">
        <v>153</v>
      </c>
    </row>
    <row r="28" spans="1:9" ht="18" x14ac:dyDescent="0.2">
      <c r="A28" s="30"/>
      <c r="B28" s="40"/>
      <c r="C28" s="9" t="s">
        <v>38</v>
      </c>
      <c r="D28" s="10">
        <v>3</v>
      </c>
      <c r="E28" s="11" t="s">
        <v>34</v>
      </c>
      <c r="F28" s="7" t="s">
        <v>4</v>
      </c>
      <c r="G28" s="7" t="s">
        <v>11</v>
      </c>
      <c r="H28" s="12">
        <v>1.2350000000000001</v>
      </c>
      <c r="I28" s="10" t="s">
        <v>154</v>
      </c>
    </row>
    <row r="29" spans="1:9" ht="18" x14ac:dyDescent="0.2">
      <c r="A29" s="30"/>
      <c r="B29" s="40"/>
      <c r="C29" s="9" t="s">
        <v>39</v>
      </c>
      <c r="D29" s="10">
        <v>3</v>
      </c>
      <c r="E29" s="11" t="s">
        <v>34</v>
      </c>
      <c r="F29" s="7" t="s">
        <v>32</v>
      </c>
      <c r="G29" s="7" t="s">
        <v>6</v>
      </c>
      <c r="H29" s="12">
        <v>1.2350000000000001</v>
      </c>
      <c r="I29" s="10" t="s">
        <v>155</v>
      </c>
    </row>
    <row r="30" spans="1:9" ht="18" x14ac:dyDescent="0.2">
      <c r="A30" s="30"/>
      <c r="B30" s="40"/>
      <c r="C30" s="9" t="s">
        <v>40</v>
      </c>
      <c r="D30" s="10">
        <v>3</v>
      </c>
      <c r="E30" s="11" t="s">
        <v>34</v>
      </c>
      <c r="F30" s="7" t="s">
        <v>4</v>
      </c>
      <c r="G30" s="7" t="s">
        <v>6</v>
      </c>
      <c r="H30" s="12">
        <v>1.234</v>
      </c>
      <c r="I30" s="10" t="s">
        <v>156</v>
      </c>
    </row>
    <row r="31" spans="1:9" ht="18" x14ac:dyDescent="0.2">
      <c r="A31" s="30"/>
      <c r="B31" s="40"/>
      <c r="C31" s="9" t="s">
        <v>41</v>
      </c>
      <c r="D31" s="10">
        <v>3</v>
      </c>
      <c r="E31" s="11" t="s">
        <v>34</v>
      </c>
      <c r="F31" s="7" t="s">
        <v>11</v>
      </c>
      <c r="G31" s="7" t="s">
        <v>32</v>
      </c>
      <c r="H31" s="12">
        <v>1.234</v>
      </c>
      <c r="I31" s="10" t="s">
        <v>157</v>
      </c>
    </row>
    <row r="32" spans="1:9" ht="18" x14ac:dyDescent="0.2">
      <c r="A32" s="30"/>
      <c r="B32" s="40"/>
      <c r="C32" s="9" t="s">
        <v>42</v>
      </c>
      <c r="D32" s="10">
        <v>3</v>
      </c>
      <c r="E32" s="11" t="s">
        <v>34</v>
      </c>
      <c r="F32" s="7" t="s">
        <v>4</v>
      </c>
      <c r="G32" s="7" t="s">
        <v>11</v>
      </c>
      <c r="H32" s="12">
        <v>1.234</v>
      </c>
      <c r="I32" s="10" t="s">
        <v>158</v>
      </c>
    </row>
    <row r="33" spans="1:9" ht="18" x14ac:dyDescent="0.2">
      <c r="A33" s="30"/>
      <c r="B33" s="40"/>
      <c r="C33" s="9" t="s">
        <v>43</v>
      </c>
      <c r="D33" s="10">
        <v>16</v>
      </c>
      <c r="E33" s="11" t="s">
        <v>44</v>
      </c>
      <c r="F33" s="7" t="s">
        <v>4</v>
      </c>
      <c r="G33" s="7" t="s">
        <v>6</v>
      </c>
      <c r="H33" s="12">
        <v>1.103</v>
      </c>
      <c r="I33" s="10" t="s">
        <v>159</v>
      </c>
    </row>
    <row r="34" spans="1:9" ht="18" x14ac:dyDescent="0.2">
      <c r="A34" s="30"/>
      <c r="B34" s="40"/>
      <c r="C34" s="9" t="s">
        <v>45</v>
      </c>
      <c r="D34" s="10">
        <v>3</v>
      </c>
      <c r="E34" s="11" t="s">
        <v>34</v>
      </c>
      <c r="F34" s="7" t="s">
        <v>6</v>
      </c>
      <c r="G34" s="7" t="s">
        <v>11</v>
      </c>
      <c r="H34" s="12">
        <v>1.2330000000000001</v>
      </c>
      <c r="I34" s="10" t="s">
        <v>160</v>
      </c>
    </row>
    <row r="35" spans="1:9" x14ac:dyDescent="0.2">
      <c r="A35" s="30"/>
      <c r="B35" s="27"/>
      <c r="C35" s="9"/>
      <c r="D35" s="7"/>
      <c r="E35" s="11"/>
      <c r="F35" s="7"/>
      <c r="G35" s="7"/>
      <c r="H35" s="12"/>
      <c r="I35" s="17"/>
    </row>
    <row r="36" spans="1:9" ht="18" x14ac:dyDescent="0.2">
      <c r="A36" s="30"/>
      <c r="B36" s="40" t="s">
        <v>123</v>
      </c>
      <c r="C36" s="9" t="s">
        <v>46</v>
      </c>
      <c r="D36" s="10">
        <v>5</v>
      </c>
      <c r="E36" s="11" t="s">
        <v>47</v>
      </c>
      <c r="F36" s="7" t="s">
        <v>4</v>
      </c>
      <c r="G36" s="7" t="s">
        <v>6</v>
      </c>
      <c r="H36" s="12">
        <v>1.0660000000000001</v>
      </c>
      <c r="I36" s="10" t="s">
        <v>161</v>
      </c>
    </row>
    <row r="37" spans="1:9" ht="18" x14ac:dyDescent="0.2">
      <c r="A37" s="30"/>
      <c r="B37" s="40"/>
      <c r="C37" s="9" t="s">
        <v>48</v>
      </c>
      <c r="D37" s="10">
        <v>5</v>
      </c>
      <c r="E37" s="11" t="s">
        <v>47</v>
      </c>
      <c r="F37" s="7" t="s">
        <v>6</v>
      </c>
      <c r="G37" s="7" t="s">
        <v>4</v>
      </c>
      <c r="H37" s="12">
        <v>1.0649999999999999</v>
      </c>
      <c r="I37" s="10" t="s">
        <v>162</v>
      </c>
    </row>
    <row r="38" spans="1:9" ht="18" x14ac:dyDescent="0.2">
      <c r="A38" s="30"/>
      <c r="B38" s="40"/>
      <c r="C38" s="9" t="s">
        <v>49</v>
      </c>
      <c r="D38" s="10">
        <v>11</v>
      </c>
      <c r="E38" s="11" t="s">
        <v>50</v>
      </c>
      <c r="F38" s="7" t="s">
        <v>6</v>
      </c>
      <c r="G38" s="7" t="s">
        <v>4</v>
      </c>
      <c r="H38" s="12">
        <f>1/0.8739</f>
        <v>1.1442956860052638</v>
      </c>
      <c r="I38" s="10" t="s">
        <v>163</v>
      </c>
    </row>
    <row r="39" spans="1:9" ht="18" x14ac:dyDescent="0.2">
      <c r="A39" s="30"/>
      <c r="B39" s="40"/>
      <c r="C39" s="9" t="s">
        <v>51</v>
      </c>
      <c r="D39" s="10">
        <v>2</v>
      </c>
      <c r="E39" s="11" t="s">
        <v>52</v>
      </c>
      <c r="F39" s="7" t="s">
        <v>4</v>
      </c>
      <c r="G39" s="7" t="s">
        <v>6</v>
      </c>
      <c r="H39" s="12">
        <f>1/0.8515</f>
        <v>1.1743981209630063</v>
      </c>
      <c r="I39" s="10" t="s">
        <v>164</v>
      </c>
    </row>
    <row r="40" spans="1:9" ht="18" x14ac:dyDescent="0.2">
      <c r="A40" s="30"/>
      <c r="B40" s="40"/>
      <c r="C40" s="9" t="s">
        <v>53</v>
      </c>
      <c r="D40" s="10">
        <v>5</v>
      </c>
      <c r="E40" s="11" t="s">
        <v>54</v>
      </c>
      <c r="F40" s="7" t="s">
        <v>4</v>
      </c>
      <c r="G40" s="7" t="s">
        <v>6</v>
      </c>
      <c r="H40" s="12">
        <f>1/0.8711</f>
        <v>1.1479738261967627</v>
      </c>
      <c r="I40" s="10" t="s">
        <v>165</v>
      </c>
    </row>
    <row r="41" spans="1:9" ht="18" x14ac:dyDescent="0.2">
      <c r="A41" s="30"/>
      <c r="B41" s="40"/>
      <c r="C41" s="9" t="s">
        <v>55</v>
      </c>
      <c r="D41" s="10">
        <v>2</v>
      </c>
      <c r="E41" s="11" t="s">
        <v>52</v>
      </c>
      <c r="F41" s="7" t="s">
        <v>4</v>
      </c>
      <c r="G41" s="7" t="s">
        <v>6</v>
      </c>
      <c r="H41" s="12">
        <f>1/0.8526</f>
        <v>1.172882946281961</v>
      </c>
      <c r="I41" s="10" t="s">
        <v>166</v>
      </c>
    </row>
    <row r="42" spans="1:9" ht="18" x14ac:dyDescent="0.2">
      <c r="A42" s="30"/>
      <c r="B42" s="40"/>
      <c r="C42" s="9" t="s">
        <v>56</v>
      </c>
      <c r="D42" s="10">
        <v>2</v>
      </c>
      <c r="E42" s="11" t="s">
        <v>52</v>
      </c>
      <c r="F42" s="7" t="s">
        <v>32</v>
      </c>
      <c r="G42" s="7" t="s">
        <v>11</v>
      </c>
      <c r="H42" s="12">
        <f>1/0.8528</f>
        <v>1.1726078799249531</v>
      </c>
      <c r="I42" s="10" t="s">
        <v>167</v>
      </c>
    </row>
    <row r="43" spans="1:9" ht="18" x14ac:dyDescent="0.2">
      <c r="A43" s="30"/>
      <c r="B43" s="40"/>
      <c r="C43" s="9" t="s">
        <v>57</v>
      </c>
      <c r="D43" s="10">
        <v>2</v>
      </c>
      <c r="E43" s="11" t="s">
        <v>52</v>
      </c>
      <c r="F43" s="7" t="s">
        <v>32</v>
      </c>
      <c r="G43" s="7" t="s">
        <v>11</v>
      </c>
      <c r="H43" s="12">
        <f>1/0.8529</f>
        <v>1.1724703951225233</v>
      </c>
      <c r="I43" s="10" t="s">
        <v>168</v>
      </c>
    </row>
    <row r="44" spans="1:9" ht="18" x14ac:dyDescent="0.2">
      <c r="A44" s="30"/>
      <c r="B44" s="40"/>
      <c r="C44" s="9" t="s">
        <v>58</v>
      </c>
      <c r="D44" s="10">
        <v>2</v>
      </c>
      <c r="E44" s="11" t="s">
        <v>52</v>
      </c>
      <c r="F44" s="7" t="s">
        <v>6</v>
      </c>
      <c r="G44" s="7" t="s">
        <v>4</v>
      </c>
      <c r="H44" s="12">
        <f>1/0.8529</f>
        <v>1.1724703951225233</v>
      </c>
      <c r="I44" s="10" t="s">
        <v>169</v>
      </c>
    </row>
    <row r="45" spans="1:9" ht="18" x14ac:dyDescent="0.2">
      <c r="A45" s="30"/>
      <c r="B45" s="40"/>
      <c r="C45" s="9" t="s">
        <v>59</v>
      </c>
      <c r="D45" s="10">
        <v>2</v>
      </c>
      <c r="E45" s="11" t="s">
        <v>52</v>
      </c>
      <c r="F45" s="7" t="s">
        <v>4</v>
      </c>
      <c r="G45" s="7" t="s">
        <v>6</v>
      </c>
      <c r="H45" s="12">
        <f>1/0.8529</f>
        <v>1.1724703951225233</v>
      </c>
      <c r="I45" s="10" t="s">
        <v>169</v>
      </c>
    </row>
    <row r="46" spans="1:9" x14ac:dyDescent="0.2">
      <c r="A46" s="30"/>
      <c r="B46" s="27"/>
      <c r="C46" s="9"/>
      <c r="D46" s="7"/>
      <c r="E46" s="11"/>
      <c r="F46" s="7"/>
      <c r="G46" s="7"/>
      <c r="H46" s="12"/>
      <c r="I46" s="17"/>
    </row>
    <row r="47" spans="1:9" ht="18" x14ac:dyDescent="0.2">
      <c r="A47" s="30"/>
      <c r="B47" s="40" t="s">
        <v>122</v>
      </c>
      <c r="C47" s="9" t="s">
        <v>60</v>
      </c>
      <c r="D47" s="10">
        <v>10</v>
      </c>
      <c r="E47" s="11" t="s">
        <v>107</v>
      </c>
      <c r="F47" s="7" t="s">
        <v>4</v>
      </c>
      <c r="G47" s="7" t="s">
        <v>32</v>
      </c>
      <c r="H47" s="12">
        <f>1/0.7901</f>
        <v>1.2656625743576762</v>
      </c>
      <c r="I47" s="10" t="s">
        <v>170</v>
      </c>
    </row>
    <row r="48" spans="1:9" ht="18" x14ac:dyDescent="0.2">
      <c r="A48" s="30"/>
      <c r="B48" s="40"/>
      <c r="C48" s="9" t="s">
        <v>61</v>
      </c>
      <c r="D48" s="10">
        <v>6</v>
      </c>
      <c r="E48" s="11" t="s">
        <v>108</v>
      </c>
      <c r="F48" s="7" t="s">
        <v>11</v>
      </c>
      <c r="G48" s="7" t="s">
        <v>4</v>
      </c>
      <c r="H48" s="12">
        <f>1/0.8391</f>
        <v>1.1917530687641522</v>
      </c>
      <c r="I48" s="10" t="s">
        <v>171</v>
      </c>
    </row>
    <row r="49" spans="1:9" ht="18" x14ac:dyDescent="0.2">
      <c r="A49" s="30"/>
      <c r="B49" s="40"/>
      <c r="C49" s="9" t="s">
        <v>62</v>
      </c>
      <c r="D49" s="10">
        <v>3</v>
      </c>
      <c r="E49" s="11" t="s">
        <v>63</v>
      </c>
      <c r="F49" s="7" t="s">
        <v>32</v>
      </c>
      <c r="G49" s="7" t="s">
        <v>4</v>
      </c>
      <c r="H49" s="12">
        <f>1/0.9424</f>
        <v>1.0611205432937181</v>
      </c>
      <c r="I49" s="10" t="s">
        <v>172</v>
      </c>
    </row>
    <row r="50" spans="1:9" ht="18" x14ac:dyDescent="0.2">
      <c r="A50" s="30"/>
      <c r="B50" s="40"/>
      <c r="C50" s="9" t="s">
        <v>64</v>
      </c>
      <c r="D50" s="10">
        <v>20</v>
      </c>
      <c r="E50" s="11" t="s">
        <v>65</v>
      </c>
      <c r="F50" s="7" t="s">
        <v>4</v>
      </c>
      <c r="G50" s="7" t="s">
        <v>6</v>
      </c>
      <c r="H50" s="12">
        <f>1/0.789</f>
        <v>1.2674271229404308</v>
      </c>
      <c r="I50" s="10" t="s">
        <v>173</v>
      </c>
    </row>
    <row r="51" spans="1:9" ht="18" x14ac:dyDescent="0.2">
      <c r="A51" s="30"/>
      <c r="B51" s="40"/>
      <c r="C51" s="9" t="s">
        <v>66</v>
      </c>
      <c r="D51" s="10">
        <v>3</v>
      </c>
      <c r="E51" s="11" t="s">
        <v>63</v>
      </c>
      <c r="F51" s="7" t="s">
        <v>6</v>
      </c>
      <c r="G51" s="7" t="s">
        <v>4</v>
      </c>
      <c r="H51" s="12">
        <f>1/0.9428</f>
        <v>1.0606703436571914</v>
      </c>
      <c r="I51" s="10" t="s">
        <v>174</v>
      </c>
    </row>
    <row r="52" spans="1:9" ht="18" x14ac:dyDescent="0.2">
      <c r="A52" s="30"/>
      <c r="B52" s="40"/>
      <c r="C52" s="9" t="s">
        <v>67</v>
      </c>
      <c r="D52" s="10">
        <v>4</v>
      </c>
      <c r="E52" s="11" t="s">
        <v>109</v>
      </c>
      <c r="F52" s="7" t="s">
        <v>6</v>
      </c>
      <c r="G52" s="7" t="s">
        <v>4</v>
      </c>
      <c r="H52" s="12">
        <f>1/0.9464</f>
        <v>1.0566356720202874</v>
      </c>
      <c r="I52" s="10" t="s">
        <v>175</v>
      </c>
    </row>
    <row r="53" spans="1:9" ht="18" x14ac:dyDescent="0.2">
      <c r="A53" s="30"/>
      <c r="B53" s="40"/>
      <c r="C53" s="9" t="s">
        <v>68</v>
      </c>
      <c r="D53" s="10">
        <v>20</v>
      </c>
      <c r="E53" s="11" t="s">
        <v>110</v>
      </c>
      <c r="F53" s="7" t="s">
        <v>11</v>
      </c>
      <c r="G53" s="7" t="s">
        <v>32</v>
      </c>
      <c r="H53" s="12">
        <v>1.2350000000000001</v>
      </c>
      <c r="I53" s="10" t="s">
        <v>176</v>
      </c>
    </row>
    <row r="54" spans="1:9" ht="18" x14ac:dyDescent="0.2">
      <c r="A54" s="30"/>
      <c r="B54" s="40"/>
      <c r="C54" s="9" t="s">
        <v>69</v>
      </c>
      <c r="D54" s="10">
        <v>3</v>
      </c>
      <c r="E54" s="11" t="s">
        <v>63</v>
      </c>
      <c r="F54" s="7" t="s">
        <v>6</v>
      </c>
      <c r="G54" s="7" t="s">
        <v>11</v>
      </c>
      <c r="H54" s="12">
        <f>1/0.9436</f>
        <v>1.0597710894446799</v>
      </c>
      <c r="I54" s="10" t="s">
        <v>177</v>
      </c>
    </row>
    <row r="55" spans="1:9" ht="18" x14ac:dyDescent="0.2">
      <c r="A55" s="30"/>
      <c r="B55" s="40"/>
      <c r="C55" s="9" t="s">
        <v>70</v>
      </c>
      <c r="D55" s="10">
        <v>20</v>
      </c>
      <c r="E55" s="11" t="s">
        <v>71</v>
      </c>
      <c r="F55" s="7" t="s">
        <v>32</v>
      </c>
      <c r="G55" s="7" t="s">
        <v>4</v>
      </c>
      <c r="H55" s="12">
        <v>1.3129999999999999</v>
      </c>
      <c r="I55" s="10" t="s">
        <v>178</v>
      </c>
    </row>
    <row r="56" spans="1:9" ht="18" x14ac:dyDescent="0.2">
      <c r="A56" s="30"/>
      <c r="B56" s="40"/>
      <c r="C56" s="9" t="s">
        <v>72</v>
      </c>
      <c r="D56" s="10">
        <v>5</v>
      </c>
      <c r="E56" s="11" t="s">
        <v>111</v>
      </c>
      <c r="F56" s="7" t="s">
        <v>6</v>
      </c>
      <c r="G56" s="7" t="s">
        <v>4</v>
      </c>
      <c r="H56" s="12">
        <f>1/0.9004</f>
        <v>1.1106175033318526</v>
      </c>
      <c r="I56" s="10" t="s">
        <v>179</v>
      </c>
    </row>
    <row r="57" spans="1:9" x14ac:dyDescent="0.2">
      <c r="A57" s="30"/>
      <c r="B57" s="27"/>
      <c r="C57" s="9"/>
      <c r="D57" s="7"/>
      <c r="E57" s="11"/>
      <c r="F57" s="7"/>
      <c r="G57" s="7"/>
      <c r="H57" s="12"/>
      <c r="I57" s="17"/>
    </row>
    <row r="58" spans="1:9" ht="18" x14ac:dyDescent="0.2">
      <c r="A58" s="30"/>
      <c r="B58" s="40" t="s">
        <v>73</v>
      </c>
      <c r="C58" s="9" t="s">
        <v>74</v>
      </c>
      <c r="D58" s="10">
        <v>7</v>
      </c>
      <c r="E58" s="11" t="s">
        <v>75</v>
      </c>
      <c r="F58" s="7" t="s">
        <v>6</v>
      </c>
      <c r="G58" s="7" t="s">
        <v>4</v>
      </c>
      <c r="H58" s="12">
        <v>1.2150000000000001</v>
      </c>
      <c r="I58" s="10" t="s">
        <v>180</v>
      </c>
    </row>
    <row r="59" spans="1:9" ht="18" x14ac:dyDescent="0.2">
      <c r="A59" s="30"/>
      <c r="B59" s="40"/>
      <c r="C59" s="9" t="s">
        <v>76</v>
      </c>
      <c r="D59" s="10">
        <v>7</v>
      </c>
      <c r="E59" s="11" t="s">
        <v>75</v>
      </c>
      <c r="F59" s="7" t="s">
        <v>11</v>
      </c>
      <c r="G59" s="7" t="s">
        <v>32</v>
      </c>
      <c r="H59" s="12">
        <v>1.2130000000000001</v>
      </c>
      <c r="I59" s="10" t="s">
        <v>181</v>
      </c>
    </row>
    <row r="60" spans="1:9" ht="18" x14ac:dyDescent="0.2">
      <c r="A60" s="30"/>
      <c r="B60" s="40"/>
      <c r="C60" s="9" t="s">
        <v>77</v>
      </c>
      <c r="D60" s="10">
        <v>7</v>
      </c>
      <c r="E60" s="11" t="s">
        <v>75</v>
      </c>
      <c r="F60" s="7" t="s">
        <v>6</v>
      </c>
      <c r="G60" s="7" t="s">
        <v>11</v>
      </c>
      <c r="H60" s="12">
        <v>1.2130000000000001</v>
      </c>
      <c r="I60" s="10" t="s">
        <v>182</v>
      </c>
    </row>
    <row r="61" spans="1:9" ht="18" x14ac:dyDescent="0.2">
      <c r="A61" s="30"/>
      <c r="B61" s="40"/>
      <c r="C61" s="9" t="s">
        <v>78</v>
      </c>
      <c r="D61" s="10">
        <v>7</v>
      </c>
      <c r="E61" s="11" t="s">
        <v>75</v>
      </c>
      <c r="F61" s="7" t="s">
        <v>6</v>
      </c>
      <c r="G61" s="7" t="s">
        <v>11</v>
      </c>
      <c r="H61" s="12">
        <v>1.2090000000000001</v>
      </c>
      <c r="I61" s="10" t="s">
        <v>183</v>
      </c>
    </row>
    <row r="62" spans="1:9" ht="18" x14ac:dyDescent="0.2">
      <c r="A62" s="30"/>
      <c r="B62" s="40"/>
      <c r="C62" s="9" t="s">
        <v>79</v>
      </c>
      <c r="D62" s="10">
        <v>7</v>
      </c>
      <c r="E62" s="11" t="s">
        <v>75</v>
      </c>
      <c r="F62" s="7" t="s">
        <v>6</v>
      </c>
      <c r="G62" s="7" t="s">
        <v>11</v>
      </c>
      <c r="H62" s="12">
        <v>1.2090000000000001</v>
      </c>
      <c r="I62" s="10" t="s">
        <v>184</v>
      </c>
    </row>
    <row r="63" spans="1:9" ht="18" x14ac:dyDescent="0.2">
      <c r="A63" s="30"/>
      <c r="B63" s="40"/>
      <c r="C63" s="9" t="s">
        <v>80</v>
      </c>
      <c r="D63" s="10">
        <v>7</v>
      </c>
      <c r="E63" s="11" t="s">
        <v>75</v>
      </c>
      <c r="F63" s="7" t="s">
        <v>4</v>
      </c>
      <c r="G63" s="7" t="s">
        <v>6</v>
      </c>
      <c r="H63" s="12">
        <v>1.208</v>
      </c>
      <c r="I63" s="10" t="s">
        <v>185</v>
      </c>
    </row>
    <row r="64" spans="1:9" ht="18" x14ac:dyDescent="0.2">
      <c r="A64" s="30"/>
      <c r="B64" s="40"/>
      <c r="C64" s="9" t="s">
        <v>81</v>
      </c>
      <c r="D64" s="10">
        <v>7</v>
      </c>
      <c r="E64" s="11" t="s">
        <v>75</v>
      </c>
      <c r="F64" s="7" t="s">
        <v>32</v>
      </c>
      <c r="G64" s="7" t="s">
        <v>11</v>
      </c>
      <c r="H64" s="12">
        <v>1.2070000000000001</v>
      </c>
      <c r="I64" s="10" t="s">
        <v>186</v>
      </c>
    </row>
    <row r="65" spans="1:9" ht="18" x14ac:dyDescent="0.2">
      <c r="A65" s="30"/>
      <c r="B65" s="40"/>
      <c r="C65" s="9" t="s">
        <v>82</v>
      </c>
      <c r="D65" s="10">
        <v>7</v>
      </c>
      <c r="E65" s="11" t="s">
        <v>75</v>
      </c>
      <c r="F65" s="7" t="s">
        <v>11</v>
      </c>
      <c r="G65" s="7" t="s">
        <v>6</v>
      </c>
      <c r="H65" s="12">
        <v>1.204</v>
      </c>
      <c r="I65" s="10" t="s">
        <v>187</v>
      </c>
    </row>
    <row r="66" spans="1:9" ht="18" x14ac:dyDescent="0.2">
      <c r="A66" s="30"/>
      <c r="B66" s="40"/>
      <c r="C66" s="9" t="s">
        <v>83</v>
      </c>
      <c r="D66" s="10">
        <v>6</v>
      </c>
      <c r="E66" s="11" t="s">
        <v>112</v>
      </c>
      <c r="F66" s="7" t="s">
        <v>6</v>
      </c>
      <c r="G66" s="7" t="s">
        <v>11</v>
      </c>
      <c r="H66" s="12">
        <f>1/0.7938</f>
        <v>1.2597631645250693</v>
      </c>
      <c r="I66" s="10" t="s">
        <v>188</v>
      </c>
    </row>
    <row r="67" spans="1:9" ht="18" x14ac:dyDescent="0.2">
      <c r="A67" s="30"/>
      <c r="B67" s="40"/>
      <c r="C67" s="9" t="s">
        <v>84</v>
      </c>
      <c r="D67" s="10">
        <v>11</v>
      </c>
      <c r="E67" s="11" t="s">
        <v>113</v>
      </c>
      <c r="F67" s="7" t="s">
        <v>32</v>
      </c>
      <c r="G67" s="7" t="s">
        <v>6</v>
      </c>
      <c r="H67" s="12">
        <f>1/0.9088</f>
        <v>1.1003521126760563</v>
      </c>
      <c r="I67" s="10" t="s">
        <v>189</v>
      </c>
    </row>
    <row r="68" spans="1:9" x14ac:dyDescent="0.2">
      <c r="A68" s="30"/>
      <c r="B68" s="27"/>
      <c r="C68" s="9"/>
      <c r="D68" s="7"/>
      <c r="E68" s="11"/>
      <c r="F68" s="7"/>
      <c r="G68" s="7"/>
      <c r="H68" s="12"/>
      <c r="I68" s="17"/>
    </row>
    <row r="69" spans="1:9" ht="18" x14ac:dyDescent="0.2">
      <c r="A69" s="30"/>
      <c r="B69" s="40" t="s">
        <v>85</v>
      </c>
      <c r="C69" s="9" t="s">
        <v>86</v>
      </c>
      <c r="D69" s="10">
        <v>2</v>
      </c>
      <c r="E69" s="11" t="s">
        <v>121</v>
      </c>
      <c r="F69" s="7" t="s">
        <v>11</v>
      </c>
      <c r="G69" s="7" t="s">
        <v>32</v>
      </c>
      <c r="H69" s="12">
        <f>1/0.9059</f>
        <v>1.1038745998454575</v>
      </c>
      <c r="I69" s="10" t="s">
        <v>190</v>
      </c>
    </row>
    <row r="70" spans="1:9" ht="18" x14ac:dyDescent="0.2">
      <c r="A70" s="30"/>
      <c r="B70" s="40"/>
      <c r="C70" s="9" t="s">
        <v>87</v>
      </c>
      <c r="D70" s="10">
        <v>8</v>
      </c>
      <c r="E70" s="11" t="s">
        <v>103</v>
      </c>
      <c r="F70" s="7" t="s">
        <v>6</v>
      </c>
      <c r="G70" s="7" t="s">
        <v>32</v>
      </c>
      <c r="H70" s="12">
        <v>1.1499999999999999</v>
      </c>
      <c r="I70" s="10" t="s">
        <v>191</v>
      </c>
    </row>
    <row r="71" spans="1:9" ht="18" x14ac:dyDescent="0.2">
      <c r="A71" s="30"/>
      <c r="B71" s="40"/>
      <c r="C71" s="9" t="s">
        <v>88</v>
      </c>
      <c r="D71" s="10">
        <v>8</v>
      </c>
      <c r="E71" s="11" t="s">
        <v>103</v>
      </c>
      <c r="F71" s="7" t="s">
        <v>11</v>
      </c>
      <c r="G71" s="7" t="s">
        <v>32</v>
      </c>
      <c r="H71" s="12">
        <v>1.1479999999999999</v>
      </c>
      <c r="I71" s="10" t="s">
        <v>192</v>
      </c>
    </row>
    <row r="72" spans="1:9" ht="18" x14ac:dyDescent="0.2">
      <c r="A72" s="30"/>
      <c r="B72" s="40"/>
      <c r="C72" s="9" t="s">
        <v>89</v>
      </c>
      <c r="D72" s="10">
        <v>3</v>
      </c>
      <c r="E72" s="11" t="s">
        <v>90</v>
      </c>
      <c r="F72" s="7" t="s">
        <v>4</v>
      </c>
      <c r="G72" s="7" t="s">
        <v>6</v>
      </c>
      <c r="H72" s="12">
        <v>1.1200000000000001</v>
      </c>
      <c r="I72" s="10" t="s">
        <v>193</v>
      </c>
    </row>
    <row r="73" spans="1:9" ht="18" x14ac:dyDescent="0.2">
      <c r="A73" s="30"/>
      <c r="B73" s="40"/>
      <c r="C73" s="9" t="s">
        <v>91</v>
      </c>
      <c r="D73" s="10">
        <v>5</v>
      </c>
      <c r="E73" s="11" t="s">
        <v>92</v>
      </c>
      <c r="F73" s="7" t="s">
        <v>11</v>
      </c>
      <c r="G73" s="7" t="s">
        <v>4</v>
      </c>
      <c r="H73" s="12">
        <f>1/0.9348</f>
        <v>1.069747539580659</v>
      </c>
      <c r="I73" s="10" t="s">
        <v>194</v>
      </c>
    </row>
    <row r="74" spans="1:9" ht="18" x14ac:dyDescent="0.2">
      <c r="A74" s="30"/>
      <c r="B74" s="40"/>
      <c r="C74" s="9" t="s">
        <v>93</v>
      </c>
      <c r="D74" s="10">
        <v>2</v>
      </c>
      <c r="E74" s="11" t="s">
        <v>94</v>
      </c>
      <c r="F74" s="7" t="s">
        <v>4</v>
      </c>
      <c r="G74" s="7" t="s">
        <v>11</v>
      </c>
      <c r="H74" s="12">
        <f>1/0.9174</f>
        <v>1.0900370612600829</v>
      </c>
      <c r="I74" s="10" t="s">
        <v>195</v>
      </c>
    </row>
    <row r="75" spans="1:9" ht="18" x14ac:dyDescent="0.2">
      <c r="A75" s="30"/>
      <c r="B75" s="40"/>
      <c r="C75" s="9" t="s">
        <v>95</v>
      </c>
      <c r="D75" s="10">
        <v>9</v>
      </c>
      <c r="E75" s="11" t="s">
        <v>96</v>
      </c>
      <c r="F75" s="7" t="s">
        <v>6</v>
      </c>
      <c r="G75" s="7" t="s">
        <v>32</v>
      </c>
      <c r="H75" s="12">
        <v>1.0580000000000001</v>
      </c>
      <c r="I75" s="10" t="s">
        <v>196</v>
      </c>
    </row>
    <row r="76" spans="1:9" ht="18" x14ac:dyDescent="0.2">
      <c r="A76" s="30"/>
      <c r="B76" s="40"/>
      <c r="C76" s="9" t="s">
        <v>97</v>
      </c>
      <c r="D76" s="10">
        <v>11</v>
      </c>
      <c r="E76" s="11" t="s">
        <v>104</v>
      </c>
      <c r="F76" s="7" t="s">
        <v>11</v>
      </c>
      <c r="G76" s="7" t="s">
        <v>6</v>
      </c>
      <c r="H76" s="12">
        <v>1.1659999999999999</v>
      </c>
      <c r="I76" s="10" t="s">
        <v>197</v>
      </c>
    </row>
    <row r="77" spans="1:9" ht="18" x14ac:dyDescent="0.2">
      <c r="A77" s="30"/>
      <c r="B77" s="40"/>
      <c r="C77" s="9" t="s">
        <v>98</v>
      </c>
      <c r="D77" s="10">
        <v>3</v>
      </c>
      <c r="E77" s="11" t="s">
        <v>90</v>
      </c>
      <c r="F77" s="7" t="s">
        <v>11</v>
      </c>
      <c r="G77" s="7" t="s">
        <v>32</v>
      </c>
      <c r="H77" s="12">
        <v>1.1140000000000001</v>
      </c>
      <c r="I77" s="10" t="s">
        <v>198</v>
      </c>
    </row>
    <row r="78" spans="1:9" ht="18" x14ac:dyDescent="0.2">
      <c r="A78" s="31"/>
      <c r="B78" s="41"/>
      <c r="C78" s="13" t="s">
        <v>99</v>
      </c>
      <c r="D78" s="18">
        <v>11</v>
      </c>
      <c r="E78" s="15" t="s">
        <v>100</v>
      </c>
      <c r="F78" s="14" t="s">
        <v>11</v>
      </c>
      <c r="G78" s="14" t="s">
        <v>32</v>
      </c>
      <c r="H78" s="19">
        <f>1/0.9456</f>
        <v>1.0575296108291032</v>
      </c>
      <c r="I78" s="18" t="s">
        <v>199</v>
      </c>
    </row>
    <row r="79" spans="1:9" ht="46" customHeight="1" x14ac:dyDescent="0.2">
      <c r="A79" s="29" t="s">
        <v>201</v>
      </c>
      <c r="B79" s="29"/>
      <c r="C79" s="29"/>
      <c r="D79" s="29"/>
      <c r="E79" s="29"/>
      <c r="F79" s="29"/>
      <c r="G79" s="29"/>
      <c r="H79" s="29"/>
      <c r="I79" s="29"/>
    </row>
    <row r="80" spans="1:9" ht="25" customHeight="1" x14ac:dyDescent="0.2">
      <c r="A80" s="39" t="s">
        <v>129</v>
      </c>
      <c r="B80" s="39"/>
      <c r="C80" s="39"/>
      <c r="D80" s="39"/>
      <c r="E80" s="39"/>
      <c r="F80" s="39"/>
      <c r="G80" s="39"/>
      <c r="H80" s="39"/>
      <c r="I80" s="39"/>
    </row>
    <row r="81" spans="1:3" x14ac:dyDescent="0.2">
      <c r="A81" s="20" t="s">
        <v>130</v>
      </c>
    </row>
    <row r="82" spans="1:3" x14ac:dyDescent="0.2">
      <c r="A82" s="28"/>
      <c r="B82" s="28"/>
      <c r="C82" s="28"/>
    </row>
  </sheetData>
  <mergeCells count="13">
    <mergeCell ref="A1:I1"/>
    <mergeCell ref="A80:I80"/>
    <mergeCell ref="B69:B78"/>
    <mergeCell ref="B14:B23"/>
    <mergeCell ref="B25:B34"/>
    <mergeCell ref="B36:B45"/>
    <mergeCell ref="B47:B56"/>
    <mergeCell ref="B58:B67"/>
    <mergeCell ref="A82:C82"/>
    <mergeCell ref="A79:I79"/>
    <mergeCell ref="A14:A78"/>
    <mergeCell ref="A2:B2"/>
    <mergeCell ref="A3:B1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512FB-8777-9948-AC97-3BDA6318A98F}">
  <dimension ref="A1:A76"/>
  <sheetViews>
    <sheetView topLeftCell="A53" workbookViewId="0">
      <selection activeCell="A76" sqref="A1:A76"/>
    </sheetView>
  </sheetViews>
  <sheetFormatPr baseColWidth="10" defaultRowHeight="16" x14ac:dyDescent="0.2"/>
  <cols>
    <col min="1" max="1" width="13.33203125" style="2" bestFit="1" customWidth="1"/>
  </cols>
  <sheetData>
    <row r="1" spans="1:1" x14ac:dyDescent="0.2">
      <c r="A1" s="2" t="s">
        <v>6</v>
      </c>
    </row>
    <row r="2" spans="1:1" x14ac:dyDescent="0.2">
      <c r="A2" s="2" t="s">
        <v>32</v>
      </c>
    </row>
    <row r="3" spans="1:1" x14ac:dyDescent="0.2">
      <c r="A3" s="2" t="s">
        <v>11</v>
      </c>
    </row>
    <row r="4" spans="1:1" x14ac:dyDescent="0.2">
      <c r="A4" s="2" t="s">
        <v>6</v>
      </c>
    </row>
    <row r="5" spans="1:1" x14ac:dyDescent="0.2">
      <c r="A5" s="2" t="s">
        <v>32</v>
      </c>
    </row>
    <row r="6" spans="1:1" x14ac:dyDescent="0.2">
      <c r="A6" s="2" t="s">
        <v>4</v>
      </c>
    </row>
    <row r="7" spans="1:1" x14ac:dyDescent="0.2">
      <c r="A7" s="2" t="s">
        <v>4</v>
      </c>
    </row>
    <row r="8" spans="1:1" x14ac:dyDescent="0.2">
      <c r="A8" s="2" t="s">
        <v>4</v>
      </c>
    </row>
    <row r="9" spans="1:1" x14ac:dyDescent="0.2">
      <c r="A9" s="2" t="s">
        <v>32</v>
      </c>
    </row>
    <row r="10" spans="1:1" x14ac:dyDescent="0.2">
      <c r="A10" s="2" t="s">
        <v>32</v>
      </c>
    </row>
    <row r="12" spans="1:1" x14ac:dyDescent="0.2">
      <c r="A12" s="2" t="s">
        <v>32</v>
      </c>
    </row>
    <row r="13" spans="1:1" x14ac:dyDescent="0.2">
      <c r="A13" s="2" t="s">
        <v>4</v>
      </c>
    </row>
    <row r="14" spans="1:1" x14ac:dyDescent="0.2">
      <c r="A14" s="2" t="s">
        <v>32</v>
      </c>
    </row>
    <row r="15" spans="1:1" x14ac:dyDescent="0.2">
      <c r="A15" s="2" t="s">
        <v>11</v>
      </c>
    </row>
    <row r="16" spans="1:1" x14ac:dyDescent="0.2">
      <c r="A16" s="2" t="s">
        <v>4</v>
      </c>
    </row>
    <row r="17" spans="1:1" x14ac:dyDescent="0.2">
      <c r="A17" s="2" t="s">
        <v>32</v>
      </c>
    </row>
    <row r="18" spans="1:1" x14ac:dyDescent="0.2">
      <c r="A18" s="2" t="s">
        <v>4</v>
      </c>
    </row>
    <row r="19" spans="1:1" x14ac:dyDescent="0.2">
      <c r="A19" s="2" t="s">
        <v>6</v>
      </c>
    </row>
    <row r="20" spans="1:1" x14ac:dyDescent="0.2">
      <c r="A20" s="2" t="s">
        <v>32</v>
      </c>
    </row>
    <row r="21" spans="1:1" x14ac:dyDescent="0.2">
      <c r="A21" s="2" t="s">
        <v>11</v>
      </c>
    </row>
    <row r="23" spans="1:1" x14ac:dyDescent="0.2">
      <c r="A23" s="2" t="s">
        <v>11</v>
      </c>
    </row>
    <row r="24" spans="1:1" x14ac:dyDescent="0.2">
      <c r="A24" s="2" t="s">
        <v>4</v>
      </c>
    </row>
    <row r="25" spans="1:1" x14ac:dyDescent="0.2">
      <c r="A25" s="2" t="s">
        <v>6</v>
      </c>
    </row>
    <row r="26" spans="1:1" x14ac:dyDescent="0.2">
      <c r="A26" s="2" t="s">
        <v>11</v>
      </c>
    </row>
    <row r="27" spans="1:1" x14ac:dyDescent="0.2">
      <c r="A27" s="2" t="s">
        <v>6</v>
      </c>
    </row>
    <row r="28" spans="1:1" x14ac:dyDescent="0.2">
      <c r="A28" s="2" t="s">
        <v>6</v>
      </c>
    </row>
    <row r="29" spans="1:1" x14ac:dyDescent="0.2">
      <c r="A29" s="2" t="s">
        <v>32</v>
      </c>
    </row>
    <row r="30" spans="1:1" x14ac:dyDescent="0.2">
      <c r="A30" s="2" t="s">
        <v>11</v>
      </c>
    </row>
    <row r="31" spans="1:1" x14ac:dyDescent="0.2">
      <c r="A31" s="2" t="s">
        <v>6</v>
      </c>
    </row>
    <row r="32" spans="1:1" x14ac:dyDescent="0.2">
      <c r="A32" s="2" t="s">
        <v>11</v>
      </c>
    </row>
    <row r="34" spans="1:1" x14ac:dyDescent="0.2">
      <c r="A34" s="2" t="s">
        <v>6</v>
      </c>
    </row>
    <row r="35" spans="1:1" x14ac:dyDescent="0.2">
      <c r="A35" s="2" t="s">
        <v>4</v>
      </c>
    </row>
    <row r="36" spans="1:1" x14ac:dyDescent="0.2">
      <c r="A36" s="2" t="s">
        <v>4</v>
      </c>
    </row>
    <row r="37" spans="1:1" x14ac:dyDescent="0.2">
      <c r="A37" s="2" t="s">
        <v>6</v>
      </c>
    </row>
    <row r="38" spans="1:1" x14ac:dyDescent="0.2">
      <c r="A38" s="2" t="s">
        <v>6</v>
      </c>
    </row>
    <row r="39" spans="1:1" x14ac:dyDescent="0.2">
      <c r="A39" s="2" t="s">
        <v>6</v>
      </c>
    </row>
    <row r="40" spans="1:1" x14ac:dyDescent="0.2">
      <c r="A40" s="2" t="s">
        <v>11</v>
      </c>
    </row>
    <row r="41" spans="1:1" x14ac:dyDescent="0.2">
      <c r="A41" s="2" t="s">
        <v>11</v>
      </c>
    </row>
    <row r="42" spans="1:1" x14ac:dyDescent="0.2">
      <c r="A42" s="2" t="s">
        <v>4</v>
      </c>
    </row>
    <row r="43" spans="1:1" x14ac:dyDescent="0.2">
      <c r="A43" s="2" t="s">
        <v>6</v>
      </c>
    </row>
    <row r="45" spans="1:1" x14ac:dyDescent="0.2">
      <c r="A45" s="2" t="s">
        <v>32</v>
      </c>
    </row>
    <row r="46" spans="1:1" x14ac:dyDescent="0.2">
      <c r="A46" s="2" t="s">
        <v>4</v>
      </c>
    </row>
    <row r="47" spans="1:1" x14ac:dyDescent="0.2">
      <c r="A47" s="2" t="s">
        <v>4</v>
      </c>
    </row>
    <row r="48" spans="1:1" x14ac:dyDescent="0.2">
      <c r="A48" s="2" t="s">
        <v>6</v>
      </c>
    </row>
    <row r="49" spans="1:1" x14ac:dyDescent="0.2">
      <c r="A49" s="2" t="s">
        <v>4</v>
      </c>
    </row>
    <row r="50" spans="1:1" x14ac:dyDescent="0.2">
      <c r="A50" s="2" t="s">
        <v>4</v>
      </c>
    </row>
    <row r="51" spans="1:1" x14ac:dyDescent="0.2">
      <c r="A51" s="2" t="s">
        <v>32</v>
      </c>
    </row>
    <row r="52" spans="1:1" x14ac:dyDescent="0.2">
      <c r="A52" s="2" t="s">
        <v>11</v>
      </c>
    </row>
    <row r="53" spans="1:1" x14ac:dyDescent="0.2">
      <c r="A53" s="2" t="s">
        <v>4</v>
      </c>
    </row>
    <row r="54" spans="1:1" x14ac:dyDescent="0.2">
      <c r="A54" s="2" t="s">
        <v>4</v>
      </c>
    </row>
    <row r="56" spans="1:1" x14ac:dyDescent="0.2">
      <c r="A56" s="2" t="s">
        <v>4</v>
      </c>
    </row>
    <row r="57" spans="1:1" x14ac:dyDescent="0.2">
      <c r="A57" s="2" t="s">
        <v>32</v>
      </c>
    </row>
    <row r="58" spans="1:1" x14ac:dyDescent="0.2">
      <c r="A58" s="2" t="s">
        <v>11</v>
      </c>
    </row>
    <row r="59" spans="1:1" x14ac:dyDescent="0.2">
      <c r="A59" s="2" t="s">
        <v>11</v>
      </c>
    </row>
    <row r="60" spans="1:1" x14ac:dyDescent="0.2">
      <c r="A60" s="2" t="s">
        <v>11</v>
      </c>
    </row>
    <row r="61" spans="1:1" x14ac:dyDescent="0.2">
      <c r="A61" s="2" t="s">
        <v>6</v>
      </c>
    </row>
    <row r="62" spans="1:1" x14ac:dyDescent="0.2">
      <c r="A62" s="2" t="s">
        <v>11</v>
      </c>
    </row>
    <row r="63" spans="1:1" x14ac:dyDescent="0.2">
      <c r="A63" s="2" t="s">
        <v>6</v>
      </c>
    </row>
    <row r="64" spans="1:1" x14ac:dyDescent="0.2">
      <c r="A64" s="2" t="s">
        <v>11</v>
      </c>
    </row>
    <row r="65" spans="1:1" x14ac:dyDescent="0.2">
      <c r="A65" s="2" t="s">
        <v>6</v>
      </c>
    </row>
    <row r="67" spans="1:1" x14ac:dyDescent="0.2">
      <c r="A67" s="2" t="s">
        <v>32</v>
      </c>
    </row>
    <row r="68" spans="1:1" x14ac:dyDescent="0.2">
      <c r="A68" s="2" t="s">
        <v>32</v>
      </c>
    </row>
    <row r="69" spans="1:1" x14ac:dyDescent="0.2">
      <c r="A69" s="2" t="s">
        <v>32</v>
      </c>
    </row>
    <row r="70" spans="1:1" x14ac:dyDescent="0.2">
      <c r="A70" s="2" t="s">
        <v>6</v>
      </c>
    </row>
    <row r="71" spans="1:1" x14ac:dyDescent="0.2">
      <c r="A71" s="2" t="s">
        <v>4</v>
      </c>
    </row>
    <row r="72" spans="1:1" x14ac:dyDescent="0.2">
      <c r="A72" s="2" t="s">
        <v>11</v>
      </c>
    </row>
    <row r="73" spans="1:1" x14ac:dyDescent="0.2">
      <c r="A73" s="2" t="s">
        <v>32</v>
      </c>
    </row>
    <row r="74" spans="1:1" x14ac:dyDescent="0.2">
      <c r="A74" s="2" t="s">
        <v>6</v>
      </c>
    </row>
    <row r="75" spans="1:1" x14ac:dyDescent="0.2">
      <c r="A75" s="2" t="s">
        <v>32</v>
      </c>
    </row>
    <row r="76" spans="1:1" x14ac:dyDescent="0.2">
      <c r="A76" s="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2019-07-24T22:51:47Z</dcterms:created>
  <dcterms:modified xsi:type="dcterms:W3CDTF">2020-06-14T18:19:42Z</dcterms:modified>
</cp:coreProperties>
</file>